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Room\Monthly Reports\Room Tax By Resort\2023-2024\January 2024\"/>
    </mc:Choice>
  </mc:AlternateContent>
  <xr:revisionPtr revIDLastSave="0" documentId="13_ncr:1_{1025E41E-6D0A-4EBA-9D09-21F62CAF39F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oom Tax - Resort Are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I7" i="1"/>
  <c r="I8" i="1"/>
  <c r="I9" i="1"/>
  <c r="I10" i="1"/>
  <c r="I11" i="1"/>
  <c r="I12" i="1"/>
  <c r="I13" i="1"/>
  <c r="I6" i="1"/>
  <c r="C14" i="1"/>
  <c r="D14" i="1"/>
  <c r="E14" i="1"/>
  <c r="F14" i="1"/>
  <c r="G14" i="1"/>
  <c r="H14" i="1"/>
  <c r="B14" i="1"/>
  <c r="H12" i="1"/>
  <c r="I14" i="1" l="1"/>
</calcChain>
</file>

<file path=xl/sharedStrings.xml><?xml version="1.0" encoding="utf-8"?>
<sst xmlns="http://schemas.openxmlformats.org/spreadsheetml/2006/main" count="20" uniqueCount="19">
  <si>
    <t>Room Tax by Resort Area</t>
  </si>
  <si>
    <t>Resort</t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</si>
  <si>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Jul</t>
    </r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</si>
  <si>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Aug</t>
    </r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</si>
  <si>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Sep</t>
    </r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</si>
  <si>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Oct</t>
    </r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</si>
  <si>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Nov</t>
    </r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</si>
  <si>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Dec</t>
    </r>
  </si>
  <si>
    <r>
      <rPr>
        <b/>
        <sz val="9"/>
        <color rgb="FF000000"/>
        <rFont val="Arial"/>
      </rPr>
      <t>2024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Jan</t>
    </r>
  </si>
  <si>
    <t>Total</t>
  </si>
  <si>
    <t>BLACK BUTTE RANCH</t>
  </si>
  <si>
    <t>CALDERA SPRINGS</t>
  </si>
  <si>
    <t>CROSSWATER</t>
  </si>
  <si>
    <t>EAGLE CREST</t>
  </si>
  <si>
    <t>INN OF THE 7TH MOUNTAIN / WIDGI CREEK</t>
  </si>
  <si>
    <t>PRONGHORN</t>
  </si>
  <si>
    <t>SUNRIVER</t>
  </si>
  <si>
    <t>TETHEROW</t>
  </si>
  <si>
    <t>Reported totals may not include 3rd party intermediary undetermined properties.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</si>
</sst>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&quot;$&quot;#,##0.00;\(&quot;$&quot;#,##0.00\)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Segoe UI"/>
    </font>
    <font>
      <sz val="10"/>
      <color rgb="FF000000"/>
      <name val="Segoe UI"/>
    </font>
    <font>
      <b/>
      <sz val="10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Segoe UI"/>
    </font>
    <font>
      <b/>
      <sz val="9"/>
      <color rgb="FF000000"/>
      <name val="Segoe UI"/>
    </font>
    <font>
      <sz val="8"/>
      <name val="Segoe UI"/>
      <family val="2"/>
    </font>
    <font>
      <b/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000000"/>
      </left>
      <right/>
      <top/>
      <bottom style="thin">
        <color rgb="FFD3D3D3"/>
      </bottom>
      <diagonal/>
    </border>
    <border>
      <left style="thin">
        <color rgb="FF000000"/>
      </left>
      <right/>
      <top style="thin">
        <color rgb="FFD3D3D3"/>
      </top>
      <bottom style="thin">
        <color indexed="64"/>
      </bottom>
      <diagonal/>
    </border>
    <border>
      <left/>
      <right/>
      <top style="thin">
        <color rgb="FFD3D3D3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1" fillId="0" borderId="0" xfId="0" applyFont="1"/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4" fillId="0" borderId="0" xfId="0" applyFont="1" applyAlignment="1">
      <alignment vertical="top" wrapText="1" readingOrder="1"/>
    </xf>
    <xf numFmtId="0" fontId="5" fillId="2" borderId="1" xfId="0" applyFont="1" applyFill="1" applyBorder="1" applyAlignment="1">
      <alignment horizontal="right" vertical="top" wrapText="1" readingOrder="1"/>
    </xf>
    <xf numFmtId="0" fontId="6" fillId="2" borderId="2" xfId="0" applyFont="1" applyFill="1" applyBorder="1" applyAlignment="1">
      <alignment vertical="top" wrapText="1" readingOrder="1"/>
    </xf>
    <xf numFmtId="164" fontId="7" fillId="0" borderId="3" xfId="0" applyNumberFormat="1" applyFont="1" applyBorder="1" applyAlignment="1">
      <alignment horizontal="right" vertical="top" wrapText="1" readingOrder="1"/>
    </xf>
    <xf numFmtId="164" fontId="7" fillId="0" borderId="4" xfId="0" applyNumberFormat="1" applyFont="1" applyBorder="1" applyAlignment="1">
      <alignment horizontal="right" vertical="top" wrapText="1" readingOrder="1"/>
    </xf>
    <xf numFmtId="0" fontId="7" fillId="0" borderId="3" xfId="0" applyFont="1" applyBorder="1" applyAlignment="1">
      <alignment horizontal="right" vertical="top" wrapText="1" readingOrder="1"/>
    </xf>
    <xf numFmtId="0" fontId="6" fillId="0" borderId="2" xfId="0" applyFont="1" applyBorder="1" applyAlignment="1">
      <alignment vertical="top" wrapText="1" readingOrder="1"/>
    </xf>
    <xf numFmtId="164" fontId="7" fillId="0" borderId="5" xfId="0" applyNumberFormat="1" applyFont="1" applyBorder="1" applyAlignment="1">
      <alignment horizontal="right" vertical="top" wrapText="1" readingOrder="1"/>
    </xf>
    <xf numFmtId="164" fontId="7" fillId="0" borderId="6" xfId="0" applyNumberFormat="1" applyFont="1" applyBorder="1" applyAlignment="1">
      <alignment horizontal="right" vertical="top" wrapText="1" readingOrder="1"/>
    </xf>
    <xf numFmtId="0" fontId="9" fillId="0" borderId="0" xfId="0" applyFont="1"/>
    <xf numFmtId="164" fontId="10" fillId="0" borderId="3" xfId="0" applyNumberFormat="1" applyFont="1" applyBorder="1" applyAlignment="1">
      <alignment horizontal="right" vertical="top" wrapText="1" readingOrder="1"/>
    </xf>
    <xf numFmtId="164" fontId="10" fillId="0" borderId="4" xfId="0" applyNumberFormat="1" applyFont="1" applyBorder="1" applyAlignment="1">
      <alignment horizontal="righ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showGridLines="0" tabSelected="1" workbookViewId="0"/>
  </sheetViews>
  <sheetFormatPr defaultRowHeight="15"/>
  <cols>
    <col min="1" max="1" width="27.42578125" customWidth="1"/>
    <col min="2" max="7" width="11" customWidth="1"/>
    <col min="8" max="8" width="9.5703125" customWidth="1"/>
    <col min="9" max="9" width="13.7109375" customWidth="1"/>
  </cols>
  <sheetData>
    <row r="1" spans="1:9" ht="22.5" customHeight="1">
      <c r="A1" s="1" t="s">
        <v>0</v>
      </c>
    </row>
    <row r="2" spans="1:9" ht="1.9" customHeight="1"/>
    <row r="3" spans="1:9" ht="17.25" customHeight="1">
      <c r="A3" s="2"/>
    </row>
    <row r="4" spans="1:9" ht="14.65" customHeight="1"/>
    <row r="5" spans="1:9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</row>
    <row r="6" spans="1:9">
      <c r="A6" s="5" t="s">
        <v>10</v>
      </c>
      <c r="B6" s="6">
        <v>118386.308442259</v>
      </c>
      <c r="C6" s="6">
        <v>188662.051846238</v>
      </c>
      <c r="D6" s="6">
        <v>149180.21185652199</v>
      </c>
      <c r="E6" s="6">
        <v>119370.83420907</v>
      </c>
      <c r="F6" s="6">
        <v>48920.973266874498</v>
      </c>
      <c r="G6" s="6">
        <v>31047.0061078369</v>
      </c>
      <c r="H6" s="6">
        <v>70045.049479313297</v>
      </c>
      <c r="I6" s="7">
        <f>SUM(B6:H6)</f>
        <v>725612.43520811363</v>
      </c>
    </row>
    <row r="7" spans="1:9">
      <c r="A7" s="5" t="s">
        <v>11</v>
      </c>
      <c r="B7" s="6">
        <v>116929.85624726101</v>
      </c>
      <c r="C7" s="6">
        <v>220622.037333997</v>
      </c>
      <c r="D7" s="6">
        <v>172358.04667326401</v>
      </c>
      <c r="E7" s="6">
        <v>78792.337889155198</v>
      </c>
      <c r="F7" s="6">
        <v>33635.885872533603</v>
      </c>
      <c r="G7" s="6">
        <v>30865.086498942899</v>
      </c>
      <c r="H7" s="6">
        <v>68581.201144218794</v>
      </c>
      <c r="I7" s="7">
        <f t="shared" ref="I7:I13" si="0">SUM(B7:H7)</f>
        <v>721784.45165937243</v>
      </c>
    </row>
    <row r="8" spans="1:9">
      <c r="A8" s="5" t="s">
        <v>12</v>
      </c>
      <c r="B8" s="6">
        <v>1356.21997070313</v>
      </c>
      <c r="C8" s="6">
        <v>1567.8799743652301</v>
      </c>
      <c r="D8" s="6">
        <v>503.29998779296898</v>
      </c>
      <c r="E8" s="6">
        <v>510.60998535156301</v>
      </c>
      <c r="F8" s="6">
        <v>169.47999572753901</v>
      </c>
      <c r="G8" s="6">
        <v>84.889999389648395</v>
      </c>
      <c r="H8" s="6">
        <v>514.44000244140602</v>
      </c>
      <c r="I8" s="7">
        <f t="shared" si="0"/>
        <v>4706.8199157714853</v>
      </c>
    </row>
    <row r="9" spans="1:9">
      <c r="A9" s="5" t="s">
        <v>13</v>
      </c>
      <c r="B9" s="6">
        <v>96162.326674138196</v>
      </c>
      <c r="C9" s="6">
        <v>131966.933838064</v>
      </c>
      <c r="D9" s="6">
        <v>125982.855333631</v>
      </c>
      <c r="E9" s="6">
        <v>82977.577375529203</v>
      </c>
      <c r="F9" s="6">
        <v>58568.094918461298</v>
      </c>
      <c r="G9" s="6">
        <v>40528.777826212798</v>
      </c>
      <c r="H9" s="6">
        <v>36261.961707487797</v>
      </c>
      <c r="I9" s="7">
        <f t="shared" si="0"/>
        <v>572448.52767352434</v>
      </c>
    </row>
    <row r="10" spans="1:9" ht="22.5">
      <c r="A10" s="5" t="s">
        <v>14</v>
      </c>
      <c r="B10" s="6">
        <v>20145.028789852899</v>
      </c>
      <c r="C10" s="6">
        <v>30120.052480217299</v>
      </c>
      <c r="D10" s="6">
        <v>29784.828530593299</v>
      </c>
      <c r="E10" s="6">
        <v>19637.977691705299</v>
      </c>
      <c r="F10" s="6">
        <v>9221.5329152258291</v>
      </c>
      <c r="G10" s="6">
        <v>5712.6924237493904</v>
      </c>
      <c r="H10" s="6">
        <v>5517.8982250891104</v>
      </c>
      <c r="I10" s="7">
        <f t="shared" si="0"/>
        <v>120140.01105643313</v>
      </c>
    </row>
    <row r="11" spans="1:9">
      <c r="A11" s="5" t="s">
        <v>15</v>
      </c>
      <c r="B11" s="8"/>
      <c r="C11" s="8"/>
      <c r="D11" s="6">
        <v>67168.914470000003</v>
      </c>
      <c r="E11" s="6">
        <v>83439.296460625003</v>
      </c>
      <c r="F11" s="6">
        <v>17424.110124687501</v>
      </c>
      <c r="G11" s="6">
        <v>2431.21676976563</v>
      </c>
      <c r="H11" s="6">
        <v>9979.8084651562494</v>
      </c>
      <c r="I11" s="7">
        <f t="shared" si="0"/>
        <v>180443.34629023436</v>
      </c>
    </row>
    <row r="12" spans="1:9">
      <c r="A12" s="5" t="s">
        <v>16</v>
      </c>
      <c r="B12" s="6">
        <v>726267.97624342795</v>
      </c>
      <c r="C12" s="6">
        <v>1407405.3813980899</v>
      </c>
      <c r="D12" s="6">
        <v>1090546.8094059899</v>
      </c>
      <c r="E12" s="6">
        <v>622050.43304865202</v>
      </c>
      <c r="F12" s="6">
        <v>252436.62475957</v>
      </c>
      <c r="G12" s="6">
        <f>198720.54+6005.31-159.45</f>
        <v>204566.39999999999</v>
      </c>
      <c r="H12" s="6">
        <f>454902.668814952-6005.31+111.67</f>
        <v>449009.02881495201</v>
      </c>
      <c r="I12" s="7">
        <f t="shared" si="0"/>
        <v>4752282.6536706826</v>
      </c>
    </row>
    <row r="13" spans="1:9">
      <c r="A13" s="5" t="s">
        <v>17</v>
      </c>
      <c r="B13" s="10">
        <v>61207.765860317399</v>
      </c>
      <c r="C13" s="11">
        <v>97737.838201030303</v>
      </c>
      <c r="D13" s="11">
        <v>79146.366019688707</v>
      </c>
      <c r="E13" s="11">
        <v>56990.148514597196</v>
      </c>
      <c r="F13" s="11">
        <v>36614.582303256801</v>
      </c>
      <c r="G13" s="11">
        <v>19301.773254605301</v>
      </c>
      <c r="H13" s="11">
        <v>34775.979680122102</v>
      </c>
      <c r="I13" s="10">
        <f t="shared" si="0"/>
        <v>385774.45383361779</v>
      </c>
    </row>
    <row r="14" spans="1:9">
      <c r="A14" s="9" t="s">
        <v>9</v>
      </c>
      <c r="B14" s="13">
        <f>SUM(B6:B13)</f>
        <v>1140455.4822279597</v>
      </c>
      <c r="C14" s="13">
        <f t="shared" ref="C14:H14" si="1">SUM(C6:C13)</f>
        <v>2078082.175072002</v>
      </c>
      <c r="D14" s="13">
        <f t="shared" si="1"/>
        <v>1714671.3322774821</v>
      </c>
      <c r="E14" s="13">
        <f t="shared" si="1"/>
        <v>1063769.2151746855</v>
      </c>
      <c r="F14" s="13">
        <f t="shared" si="1"/>
        <v>456991.28415633703</v>
      </c>
      <c r="G14" s="13">
        <f t="shared" si="1"/>
        <v>334537.84288050258</v>
      </c>
      <c r="H14" s="13">
        <f t="shared" si="1"/>
        <v>674685.36751878075</v>
      </c>
      <c r="I14" s="14">
        <f>SUM(I6:I13)</f>
        <v>7463192.69930775</v>
      </c>
    </row>
    <row r="16" spans="1:9">
      <c r="A16" s="12" t="s">
        <v>18</v>
      </c>
    </row>
  </sheetData>
  <sheetProtection sheet="1" objects="1" scenarios="1"/>
  <pageMargins left="0.5" right="0.5" top="0.5" bottom="0.5" header="0.5" footer="0.5"/>
  <pageSetup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Room Tax - Resort Areas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 Hasse</dc:creator>
  <cp:lastModifiedBy>Judi Hasse</cp:lastModifiedBy>
  <dcterms:created xsi:type="dcterms:W3CDTF">2024-02-14T18:50:07Z</dcterms:created>
  <dcterms:modified xsi:type="dcterms:W3CDTF">2024-02-14T19:23:58Z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